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my documents\CSI\MAT 130\class notes\"/>
    </mc:Choice>
  </mc:AlternateContent>
  <xr:revisionPtr revIDLastSave="0" documentId="13_ncr:1_{F1F16820-5B6A-4FB2-94EF-F7AEBCD4F3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G46" i="1" s="1"/>
  <c r="B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" i="1"/>
  <c r="G2" i="1" l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H2" i="1"/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G42" i="1"/>
</calcChain>
</file>

<file path=xl/sharedStrings.xml><?xml version="1.0" encoding="utf-8"?>
<sst xmlns="http://schemas.openxmlformats.org/spreadsheetml/2006/main" count="12" uniqueCount="11">
  <si>
    <t>Age</t>
  </si>
  <si>
    <t>Investment</t>
  </si>
  <si>
    <t>Rate</t>
  </si>
  <si>
    <t>Annual Investment</t>
  </si>
  <si>
    <t>Year</t>
  </si>
  <si>
    <t>Gross Accumulation</t>
  </si>
  <si>
    <t>Company Match</t>
  </si>
  <si>
    <t>Total Invest</t>
  </si>
  <si>
    <t>your inv</t>
  </si>
  <si>
    <t>Salary</t>
  </si>
  <si>
    <t>Amt of growth for each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</si>
</sst>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9" fontId="0" fillId="3" borderId="1" xfId="0" applyNumberFormat="1" applyFill="1" applyBorder="1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43" fontId="0" fillId="0" borderId="0" xfId="1" applyFont="1"/>
    <xf numFmtId="164" fontId="0" fillId="3" borderId="1" xfId="2" applyNumberFormat="1" applyFont="1" applyFill="1" applyBorder="1"/>
    <xf numFmtId="164" fontId="0" fillId="0" borderId="0" xfId="0" applyNumberFormat="1" applyAlignment="1">
      <alignment horizontal="center"/>
    </xf>
    <xf numFmtId="0" fontId="0" fillId="2" borderId="0" xfId="0" applyFill="1"/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44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J2" sqref="J2"/>
    </sheetView>
  </sheetViews>
  <sheetFormatPr defaultRowHeight="15" x14ac:dyDescent="0.25"/>
  <cols>
    <col min="1" max="1" width="18.140625" bestFit="1" customWidth="1"/>
    <col min="2" max="2" width="11.5703125" bestFit="1" customWidth="1"/>
    <col min="5" max="6" width="9.140625" style="4"/>
    <col min="7" max="7" width="12.5703125" style="4" bestFit="1" customWidth="1"/>
    <col min="8" max="8" width="18.7109375" style="4" bestFit="1" customWidth="1"/>
  </cols>
  <sheetData>
    <row r="1" spans="1:10" ht="15.75" thickBot="1" x14ac:dyDescent="0.3">
      <c r="A1" s="1" t="s">
        <v>0</v>
      </c>
      <c r="B1" s="2">
        <v>25</v>
      </c>
      <c r="E1" s="4" t="s">
        <v>4</v>
      </c>
      <c r="F1" s="4" t="s">
        <v>0</v>
      </c>
      <c r="G1" s="4" t="s">
        <v>1</v>
      </c>
      <c r="H1" s="4" t="s">
        <v>5</v>
      </c>
      <c r="J1" s="12" t="s">
        <v>10</v>
      </c>
    </row>
    <row r="2" spans="1:10" ht="15.75" thickBot="1" x14ac:dyDescent="0.3">
      <c r="A2" s="1" t="s">
        <v>3</v>
      </c>
      <c r="B2" s="7">
        <f>0.1*B8</f>
        <v>5000</v>
      </c>
      <c r="E2" s="4">
        <v>1</v>
      </c>
      <c r="F2" s="4">
        <f>B1</f>
        <v>25</v>
      </c>
      <c r="G2" s="8">
        <f>B5</f>
        <v>6999.99999999998</v>
      </c>
      <c r="H2" s="5">
        <f>G2*(1+$B$3/365)^365</f>
        <v>7507.5068821979221</v>
      </c>
      <c r="J2" s="13">
        <f>5000*(1+0.07/365)^((40-E2)*365)</f>
        <v>76644.371012217554</v>
      </c>
    </row>
    <row r="3" spans="1:10" ht="15.75" thickBot="1" x14ac:dyDescent="0.3">
      <c r="A3" s="1" t="s">
        <v>2</v>
      </c>
      <c r="B3" s="3">
        <v>7.0000000000000007E-2</v>
      </c>
      <c r="E3" s="4">
        <v>2</v>
      </c>
      <c r="F3" s="4">
        <f>F2+1</f>
        <v>26</v>
      </c>
      <c r="G3" s="4">
        <f>G2</f>
        <v>6999.99999999998</v>
      </c>
      <c r="H3" s="5">
        <f>(H2+G3)*(1+$B$3/365)^365</f>
        <v>15559.315394519253</v>
      </c>
      <c r="J3" s="13">
        <f>5000*(1+0.07/365)^((40-E3)*365)</f>
        <v>71463.217484051231</v>
      </c>
    </row>
    <row r="4" spans="1:10" ht="15.75" thickBot="1" x14ac:dyDescent="0.3">
      <c r="A4" s="1" t="s">
        <v>6</v>
      </c>
      <c r="B4" s="3">
        <v>0.66666666666665997</v>
      </c>
      <c r="E4" s="4">
        <v>3</v>
      </c>
      <c r="F4" s="4">
        <f t="shared" ref="F4:F40" si="0">F3+1</f>
        <v>27</v>
      </c>
      <c r="G4" s="4">
        <f t="shared" ref="G4:G40" si="1">G3</f>
        <v>6999.99999999998</v>
      </c>
      <c r="H4" s="5">
        <f t="shared" ref="H4:H39" si="2">(H3+G4)*(1+$B$3/365)^365</f>
        <v>24194.887940289591</v>
      </c>
      <c r="J4" s="13">
        <f>5000*(1+0.07/365)^((40-E4)*365)</f>
        <v>66632.309532016661</v>
      </c>
    </row>
    <row r="5" spans="1:10" ht="15.75" thickBot="1" x14ac:dyDescent="0.3">
      <c r="A5" s="1" t="s">
        <v>7</v>
      </c>
      <c r="B5" s="7">
        <f>B2+B4*0.06*B8</f>
        <v>6999.99999999998</v>
      </c>
      <c r="E5" s="4">
        <v>4</v>
      </c>
      <c r="F5" s="4">
        <f t="shared" si="0"/>
        <v>28</v>
      </c>
      <c r="G5" s="4">
        <f t="shared" si="1"/>
        <v>6999.99999999998</v>
      </c>
      <c r="H5" s="5">
        <f t="shared" si="2"/>
        <v>33456.547985873935</v>
      </c>
      <c r="J5" s="13">
        <f>5000*(1+0.07/365)^((40-E5)*365)</f>
        <v>62127.970582367663</v>
      </c>
    </row>
    <row r="6" spans="1:10" x14ac:dyDescent="0.25">
      <c r="E6" s="4">
        <v>5</v>
      </c>
      <c r="F6" s="4">
        <f t="shared" si="0"/>
        <v>29</v>
      </c>
      <c r="G6" s="4">
        <f t="shared" si="1"/>
        <v>6999.99999999998</v>
      </c>
      <c r="H6" s="5">
        <f t="shared" si="2"/>
        <v>43389.687490559962</v>
      </c>
      <c r="J6" s="13">
        <f>5000*(1+0.07/365)^((40-E6)*365)</f>
        <v>57928.124595904606</v>
      </c>
    </row>
    <row r="7" spans="1:10" x14ac:dyDescent="0.25">
      <c r="E7" s="4">
        <v>6</v>
      </c>
      <c r="F7" s="4">
        <f t="shared" si="0"/>
        <v>30</v>
      </c>
      <c r="G7" s="4">
        <f t="shared" si="1"/>
        <v>6999.99999999998</v>
      </c>
      <c r="H7" s="5">
        <f t="shared" si="2"/>
        <v>54042.989375311765</v>
      </c>
      <c r="J7" s="13">
        <f>5000*(1+0.07/365)^((40-E7)*365)</f>
        <v>54012.187871963244</v>
      </c>
    </row>
    <row r="8" spans="1:10" x14ac:dyDescent="0.25">
      <c r="A8" s="9" t="s">
        <v>9</v>
      </c>
      <c r="B8" s="10">
        <v>50000</v>
      </c>
      <c r="E8" s="4">
        <v>7</v>
      </c>
      <c r="F8" s="4">
        <f t="shared" si="0"/>
        <v>31</v>
      </c>
      <c r="G8" s="4">
        <f t="shared" si="1"/>
        <v>6999.99999999998</v>
      </c>
      <c r="H8" s="5">
        <f t="shared" si="2"/>
        <v>65468.666120726979</v>
      </c>
      <c r="J8" s="13">
        <f>5000*(1+0.07/365)^((40-E8)*365)</f>
        <v>50360.968166445709</v>
      </c>
    </row>
    <row r="9" spans="1:10" x14ac:dyDescent="0.25">
      <c r="E9" s="4">
        <v>8</v>
      </c>
      <c r="F9" s="4">
        <f t="shared" si="0"/>
        <v>32</v>
      </c>
      <c r="G9" s="4">
        <f t="shared" si="1"/>
        <v>6999.99999999998</v>
      </c>
      <c r="H9" s="5">
        <f t="shared" si="2"/>
        <v>77722.715663580369</v>
      </c>
      <c r="J9" s="13">
        <f>5000*(1+0.07/365)^((40-E9)*365)</f>
        <v>46956.570629464703</v>
      </c>
    </row>
    <row r="10" spans="1:10" x14ac:dyDescent="0.25">
      <c r="E10" s="4">
        <v>9</v>
      </c>
      <c r="F10" s="4">
        <f t="shared" si="0"/>
        <v>33</v>
      </c>
      <c r="G10" s="4">
        <f t="shared" si="1"/>
        <v>6999.99999999998</v>
      </c>
      <c r="H10" s="5">
        <f t="shared" si="2"/>
        <v>90865.195846118426</v>
      </c>
      <c r="J10" s="13">
        <f>5000*(1+0.07/365)^((40-E10)*365)</f>
        <v>43782.310101595525</v>
      </c>
    </row>
    <row r="11" spans="1:10" x14ac:dyDescent="0.25">
      <c r="E11" s="4">
        <v>10</v>
      </c>
      <c r="F11" s="4">
        <f t="shared" si="0"/>
        <v>34</v>
      </c>
      <c r="G11" s="4">
        <f t="shared" si="1"/>
        <v>6999.99999999998</v>
      </c>
      <c r="H11" s="5">
        <f t="shared" si="2"/>
        <v>104960.51876319764</v>
      </c>
      <c r="J11" s="13">
        <f>5000*(1+0.07/365)^((40-E11)*365)</f>
        <v>40822.629338894847</v>
      </c>
    </row>
    <row r="12" spans="1:10" x14ac:dyDescent="0.25">
      <c r="E12" s="4">
        <v>11</v>
      </c>
      <c r="F12" s="4">
        <f t="shared" si="0"/>
        <v>35</v>
      </c>
      <c r="G12" s="4">
        <f t="shared" si="1"/>
        <v>6999.99999999998</v>
      </c>
      <c r="H12" s="5">
        <f t="shared" si="2"/>
        <v>120077.76644987974</v>
      </c>
      <c r="J12" s="13">
        <f>5000*(1+0.07/365)^((40-E12)*365)</f>
        <v>38063.022765901689</v>
      </c>
    </row>
    <row r="13" spans="1:10" x14ac:dyDescent="0.25">
      <c r="E13" s="4">
        <v>12</v>
      </c>
      <c r="F13" s="4">
        <f t="shared" si="0"/>
        <v>36</v>
      </c>
      <c r="G13" s="4">
        <f t="shared" si="1"/>
        <v>6999.99999999998</v>
      </c>
      <c r="H13" s="5">
        <f t="shared" si="2"/>
        <v>136291.02945668786</v>
      </c>
      <c r="J13" s="13">
        <f>5000*(1+0.07/365)^((40-E13)*365)</f>
        <v>35489.965382929753</v>
      </c>
    </row>
    <row r="14" spans="1:10" x14ac:dyDescent="0.25">
      <c r="E14" s="4">
        <v>13</v>
      </c>
      <c r="F14" s="4">
        <f t="shared" si="0"/>
        <v>37</v>
      </c>
      <c r="G14" s="4">
        <f t="shared" si="1"/>
        <v>6999.99999999998</v>
      </c>
      <c r="H14" s="5">
        <f t="shared" si="2"/>
        <v>153679.76997190173</v>
      </c>
      <c r="J14" s="13">
        <f>5000*(1+0.07/365)^((40-E14)*365)</f>
        <v>33090.846479221153</v>
      </c>
    </row>
    <row r="15" spans="1:10" x14ac:dyDescent="0.25">
      <c r="E15" s="4">
        <v>14</v>
      </c>
      <c r="F15" s="4">
        <f t="shared" si="0"/>
        <v>38</v>
      </c>
      <c r="G15" s="4">
        <f t="shared" si="1"/>
        <v>6999.99999999998</v>
      </c>
      <c r="H15" s="5">
        <f t="shared" si="2"/>
        <v>172329.21127057634</v>
      </c>
      <c r="J15" s="13">
        <f>5000*(1+0.07/365)^((40-E15)*365)</f>
        <v>30853.907827085848</v>
      </c>
    </row>
    <row r="16" spans="1:10" x14ac:dyDescent="0.25">
      <c r="E16" s="4">
        <v>15</v>
      </c>
      <c r="F16" s="4">
        <f t="shared" si="0"/>
        <v>39</v>
      </c>
      <c r="G16" s="4">
        <f t="shared" si="1"/>
        <v>6999.99999999998</v>
      </c>
      <c r="H16" s="5">
        <f t="shared" si="2"/>
        <v>192330.75539899722</v>
      </c>
      <c r="J16" s="13">
        <f>5000*(1+0.07/365)^((40-E16)*365)</f>
        <v>28768.186054112568</v>
      </c>
    </row>
    <row r="17" spans="5:10" x14ac:dyDescent="0.25">
      <c r="E17" s="4">
        <v>16</v>
      </c>
      <c r="F17" s="4">
        <f t="shared" si="0"/>
        <v>40</v>
      </c>
      <c r="G17" s="4">
        <f t="shared" si="1"/>
        <v>6999.99999999998</v>
      </c>
      <c r="H17" s="5">
        <f t="shared" si="2"/>
        <v>213782.43114166945</v>
      </c>
      <c r="J17" s="13">
        <f>5000*(1+0.07/365)^((40-E17)*365)</f>
        <v>26823.45891101356</v>
      </c>
    </row>
    <row r="18" spans="5:10" x14ac:dyDescent="0.25">
      <c r="E18" s="4">
        <v>17</v>
      </c>
      <c r="F18" s="4">
        <f t="shared" si="0"/>
        <v>41</v>
      </c>
      <c r="G18" s="4">
        <f t="shared" si="1"/>
        <v>6999.99999999998</v>
      </c>
      <c r="H18" s="5">
        <f t="shared" si="2"/>
        <v>236789.37446635382</v>
      </c>
      <c r="J18" s="13">
        <f>5000*(1+0.07/365)^((40-E18)*365)</f>
        <v>25010.195171759056</v>
      </c>
    </row>
    <row r="19" spans="5:10" x14ac:dyDescent="0.25">
      <c r="E19" s="4">
        <v>18</v>
      </c>
      <c r="F19" s="4">
        <f t="shared" si="0"/>
        <v>42</v>
      </c>
      <c r="G19" s="4">
        <f t="shared" si="1"/>
        <v>6999.99999999998</v>
      </c>
      <c r="H19" s="5">
        <f t="shared" si="2"/>
        <v>261464.34380184038</v>
      </c>
      <c r="J19" s="13">
        <f>5000*(1+0.07/365)^((40-E19)*365)</f>
        <v>23319.507920458738</v>
      </c>
    </row>
    <row r="20" spans="5:10" x14ac:dyDescent="0.25">
      <c r="E20" s="4">
        <v>19</v>
      </c>
      <c r="F20" s="4">
        <f t="shared" si="0"/>
        <v>43</v>
      </c>
      <c r="G20" s="4">
        <f t="shared" si="1"/>
        <v>6999.99999999998</v>
      </c>
      <c r="H20" s="5">
        <f t="shared" si="2"/>
        <v>287928.27267386735</v>
      </c>
      <c r="J20" s="13">
        <f>5000*(1+0.07/365)^((40-E20)*365)</f>
        <v>21743.110996046275</v>
      </c>
    </row>
    <row r="21" spans="5:10" x14ac:dyDescent="0.25">
      <c r="E21" s="4">
        <v>20</v>
      </c>
      <c r="F21" s="4">
        <f t="shared" si="0"/>
        <v>44</v>
      </c>
      <c r="G21" s="4">
        <f t="shared" si="1"/>
        <v>6999.99999999998</v>
      </c>
      <c r="H21" s="5">
        <f t="shared" si="2"/>
        <v>316310.86240768724</v>
      </c>
      <c r="J21" s="13">
        <f>5000*(1+0.07/365)^((40-E21)*365)</f>
        <v>20273.278381299919</v>
      </c>
    </row>
    <row r="22" spans="5:10" x14ac:dyDescent="0.25">
      <c r="E22" s="4">
        <v>21</v>
      </c>
      <c r="F22" s="4">
        <f t="shared" si="0"/>
        <v>45</v>
      </c>
      <c r="G22" s="4">
        <f t="shared" si="1"/>
        <v>6999.99999999998</v>
      </c>
      <c r="H22" s="5">
        <f t="shared" si="2"/>
        <v>346751.21780215204</v>
      </c>
      <c r="J22" s="13">
        <f>5000*(1+0.07/365)^((40-E22)*365)</f>
        <v>18902.806337162117</v>
      </c>
    </row>
    <row r="23" spans="5:10" x14ac:dyDescent="0.25">
      <c r="E23" s="4">
        <v>22</v>
      </c>
      <c r="F23" s="4">
        <f t="shared" si="0"/>
        <v>46</v>
      </c>
      <c r="G23" s="4">
        <f t="shared" si="1"/>
        <v>6999.99999999998</v>
      </c>
      <c r="H23" s="5">
        <f t="shared" si="2"/>
        <v>379398.52889079426</v>
      </c>
      <c r="J23" s="13">
        <f>5000*(1+0.07/365)^((40-E23)*365)</f>
        <v>17624.978096776129</v>
      </c>
    </row>
    <row r="24" spans="5:10" x14ac:dyDescent="0.25">
      <c r="E24" s="4">
        <v>23</v>
      </c>
      <c r="F24" s="4">
        <f t="shared" si="0"/>
        <v>47</v>
      </c>
      <c r="G24" s="4">
        <f t="shared" si="1"/>
        <v>6999.99999999998</v>
      </c>
      <c r="H24" s="5">
        <f t="shared" si="2"/>
        <v>414412.80213125696</v>
      </c>
      <c r="J24" s="13">
        <f>5000*(1+0.07/365)^((40-E24)*365)</f>
        <v>16433.53094620314</v>
      </c>
    </row>
    <row r="25" spans="5:10" x14ac:dyDescent="0.25">
      <c r="E25" s="4">
        <v>24</v>
      </c>
      <c r="F25" s="4">
        <f t="shared" si="0"/>
        <v>48</v>
      </c>
      <c r="G25" s="4">
        <f t="shared" si="1"/>
        <v>6999.99999999998</v>
      </c>
      <c r="H25" s="5">
        <f t="shared" si="2"/>
        <v>451965.64460667595</v>
      </c>
      <c r="J25" s="13">
        <f>5000*(1+0.07/365)^((40-E25)*365)</f>
        <v>15322.625530480198</v>
      </c>
    </row>
    <row r="26" spans="5:10" x14ac:dyDescent="0.25">
      <c r="E26" s="4">
        <v>25</v>
      </c>
      <c r="F26" s="4">
        <f t="shared" si="0"/>
        <v>49</v>
      </c>
      <c r="G26" s="4">
        <f t="shared" si="1"/>
        <v>6999.99999999998</v>
      </c>
      <c r="H26" s="5">
        <f t="shared" si="2"/>
        <v>492241.10508243355</v>
      </c>
      <c r="J26" s="13">
        <f>5000*(1+0.07/365)^((40-E26)*365)</f>
        <v>14286.817234586375</v>
      </c>
    </row>
    <row r="27" spans="5:10" x14ac:dyDescent="0.25">
      <c r="E27" s="4">
        <v>26</v>
      </c>
      <c r="F27" s="4">
        <f t="shared" si="0"/>
        <v>50</v>
      </c>
      <c r="G27" s="4">
        <f t="shared" si="1"/>
        <v>6999.99999999998</v>
      </c>
      <c r="H27" s="5">
        <f t="shared" si="2"/>
        <v>535436.57604035374</v>
      </c>
      <c r="J27" s="13">
        <f>5000*(1+0.07/365)^((40-E27)*365)</f>
        <v>13321.029499053318</v>
      </c>
    </row>
    <row r="28" spans="5:10" x14ac:dyDescent="0.25">
      <c r="E28" s="4">
        <v>27</v>
      </c>
      <c r="F28" s="4">
        <f t="shared" si="0"/>
        <v>51</v>
      </c>
      <c r="G28" s="4">
        <f t="shared" si="1"/>
        <v>6999.99999999998</v>
      </c>
      <c r="H28" s="5">
        <f t="shared" si="2"/>
        <v>581763.76111126342</v>
      </c>
      <c r="J28" s="13">
        <f>5000*(1+0.07/365)^((40-E28)*365)</f>
        <v>12420.528939438502</v>
      </c>
    </row>
    <row r="29" spans="5:10" x14ac:dyDescent="0.25">
      <c r="E29" s="4">
        <v>28</v>
      </c>
      <c r="F29" s="4">
        <f t="shared" si="0"/>
        <v>52</v>
      </c>
      <c r="G29" s="4">
        <f t="shared" si="1"/>
        <v>6999.99999999998</v>
      </c>
      <c r="H29" s="5">
        <f t="shared" si="2"/>
        <v>631449.71264736517</v>
      </c>
      <c r="J29" s="13">
        <f>5000*(1+0.07/365)^((40-E29)*365)</f>
        <v>11580.902147720091</v>
      </c>
    </row>
    <row r="30" spans="5:10" x14ac:dyDescent="0.25">
      <c r="E30" s="4">
        <v>29</v>
      </c>
      <c r="F30" s="4">
        <f t="shared" si="0"/>
        <v>53</v>
      </c>
      <c r="G30" s="4">
        <f t="shared" si="1"/>
        <v>6999.99999999998</v>
      </c>
      <c r="H30" s="5">
        <f t="shared" si="2"/>
        <v>684737.94451962761</v>
      </c>
      <c r="J30" s="13">
        <f>5000*(1+0.07/365)^((40-E30)*365)</f>
        <v>10798.034061915796</v>
      </c>
    </row>
    <row r="31" spans="5:10" x14ac:dyDescent="0.25">
      <c r="E31" s="4">
        <v>30</v>
      </c>
      <c r="F31" s="4">
        <f t="shared" si="0"/>
        <v>54</v>
      </c>
      <c r="G31" s="4">
        <f t="shared" si="1"/>
        <v>6999.99999999998</v>
      </c>
      <c r="H31" s="5">
        <f t="shared" si="2"/>
        <v>741889.62559408043</v>
      </c>
      <c r="J31" s="13">
        <f>5000*(1+0.07/365)^((40-E31)*365)</f>
        <v>10068.087797913746</v>
      </c>
    </row>
    <row r="32" spans="5:10" x14ac:dyDescent="0.25">
      <c r="E32" s="4">
        <v>31</v>
      </c>
      <c r="F32" s="4">
        <f t="shared" si="0"/>
        <v>55</v>
      </c>
      <c r="G32" s="4">
        <f t="shared" si="1"/>
        <v>6999.99999999998</v>
      </c>
      <c r="H32" s="5">
        <f t="shared" si="2"/>
        <v>803184.85973631428</v>
      </c>
      <c r="J32" s="13">
        <f>5000*(1+0.07/365)^((40-E32)*365)</f>
        <v>9387.4858446700564</v>
      </c>
    </row>
    <row r="33" spans="5:11" x14ac:dyDescent="0.25">
      <c r="E33" s="4">
        <v>32</v>
      </c>
      <c r="F33" s="4">
        <f>F32+1</f>
        <v>56</v>
      </c>
      <c r="G33" s="4">
        <f t="shared" si="1"/>
        <v>6999.99999999998</v>
      </c>
      <c r="H33" s="5">
        <f t="shared" si="2"/>
        <v>868924.05861756497</v>
      </c>
      <c r="J33" s="13">
        <f>5000*(1+0.07/365)^((40-E33)*365)</f>
        <v>8752.8925306095807</v>
      </c>
    </row>
    <row r="34" spans="5:11" x14ac:dyDescent="0.25">
      <c r="E34" s="4">
        <v>33</v>
      </c>
      <c r="F34" s="4">
        <f t="shared" si="0"/>
        <v>57</v>
      </c>
      <c r="G34" s="4">
        <f t="shared" si="1"/>
        <v>6999.99999999998</v>
      </c>
      <c r="H34" s="5">
        <f t="shared" si="2"/>
        <v>939429.41405058908</v>
      </c>
      <c r="J34" s="13">
        <f>5000*(1+0.07/365)^((40-E34)*365)</f>
        <v>8161.1976752965984</v>
      </c>
    </row>
    <row r="35" spans="5:11" x14ac:dyDescent="0.25">
      <c r="E35" s="4">
        <v>34</v>
      </c>
      <c r="F35" s="4">
        <f t="shared" si="0"/>
        <v>58</v>
      </c>
      <c r="G35" s="4">
        <f t="shared" si="1"/>
        <v>6999.99999999998</v>
      </c>
      <c r="H35" s="5">
        <f t="shared" si="2"/>
        <v>1015046.4770713378</v>
      </c>
      <c r="J35" s="13">
        <f>5000*(1+0.07/365)^((40-E35)*365)</f>
        <v>7609.501346251307</v>
      </c>
    </row>
    <row r="36" spans="5:11" x14ac:dyDescent="0.25">
      <c r="E36" s="4">
        <v>35</v>
      </c>
      <c r="F36" s="4">
        <f t="shared" si="0"/>
        <v>59</v>
      </c>
      <c r="G36" s="4">
        <f t="shared" si="1"/>
        <v>6999.99999999998</v>
      </c>
      <c r="H36" s="5">
        <f t="shared" si="2"/>
        <v>1096145.8515056043</v>
      </c>
      <c r="J36" s="13">
        <f>5000*(1+0.07/365)^((40-E36)*365)</f>
        <v>7095.0996462043249</v>
      </c>
    </row>
    <row r="37" spans="5:11" x14ac:dyDescent="0.25">
      <c r="E37" s="4">
        <v>36</v>
      </c>
      <c r="F37" s="4">
        <f t="shared" si="0"/>
        <v>60</v>
      </c>
      <c r="G37" s="4">
        <f t="shared" si="1"/>
        <v>6999.99999999998</v>
      </c>
      <c r="H37" s="5">
        <f t="shared" si="2"/>
        <v>1183125.0103209193</v>
      </c>
      <c r="J37" s="13">
        <f>5000*(1+0.07/365)^((40-E37)*365)</f>
        <v>6615.4714611316931</v>
      </c>
    </row>
    <row r="38" spans="5:11" x14ac:dyDescent="0.25">
      <c r="E38" s="4">
        <v>37</v>
      </c>
      <c r="F38" s="4">
        <f t="shared" si="0"/>
        <v>61</v>
      </c>
      <c r="G38" s="4">
        <f t="shared" si="1"/>
        <v>6999.99999999998</v>
      </c>
      <c r="H38" s="5">
        <f t="shared" si="2"/>
        <v>1276410.2436657429</v>
      </c>
      <c r="J38" s="13">
        <f>5000*(1+0.07/365)^((40-E38)*365)</f>
        <v>6168.2661041216879</v>
      </c>
    </row>
    <row r="39" spans="5:11" x14ac:dyDescent="0.25">
      <c r="E39" s="4">
        <v>38</v>
      </c>
      <c r="F39" s="4">
        <f t="shared" si="0"/>
        <v>62</v>
      </c>
      <c r="G39" s="4">
        <f t="shared" si="1"/>
        <v>6999.99999999998</v>
      </c>
      <c r="H39" s="5">
        <f t="shared" si="2"/>
        <v>1376458.748143415</v>
      </c>
      <c r="J39" s="13">
        <f>5000*(1+0.07/365)^((40-E39)*365)</f>
        <v>5751.2917945152531</v>
      </c>
    </row>
    <row r="40" spans="5:11" x14ac:dyDescent="0.25">
      <c r="E40" s="4">
        <v>39</v>
      </c>
      <c r="F40" s="4">
        <f t="shared" si="0"/>
        <v>63</v>
      </c>
      <c r="G40" s="4">
        <f t="shared" si="1"/>
        <v>6999.99999999998</v>
      </c>
      <c r="H40" s="5">
        <f t="shared" ref="H40" si="3">(H39+G40)*(1+$B$3/365)^365</f>
        <v>1483760.8675605198</v>
      </c>
      <c r="J40" s="13">
        <f>5000*(1+0.07/365)^((40-E40)*365)</f>
        <v>5362.504915855674</v>
      </c>
    </row>
    <row r="42" spans="5:11" x14ac:dyDescent="0.25">
      <c r="F42" s="4" t="s">
        <v>8</v>
      </c>
      <c r="G42" s="11">
        <f>SUM(G2:G39)</f>
        <v>265999.99999999913</v>
      </c>
    </row>
    <row r="44" spans="5:11" x14ac:dyDescent="0.25">
      <c r="K44" s="6"/>
    </row>
    <row r="46" spans="5:11" x14ac:dyDescent="0.25">
      <c r="G46" s="14">
        <f>(B5-B2)*E40</f>
        <v>77999.999999999214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mikef</cp:lastModifiedBy>
  <dcterms:created xsi:type="dcterms:W3CDTF">2015-02-20T15:34:02Z</dcterms:created>
  <dcterms:modified xsi:type="dcterms:W3CDTF">2019-12-06T17:46:57Z</dcterms:modified>
</cp:coreProperties>
</file>